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ZVIO\desktop\"/>
    </mc:Choice>
  </mc:AlternateContent>
  <xr:revisionPtr revIDLastSave="0" documentId="13_ncr:1_{E0D5414D-4F12-4C12-BA43-BD92E4895051}" xr6:coauthVersionLast="47" xr6:coauthVersionMax="47" xr10:uidLastSave="{00000000-0000-0000-0000-000000000000}"/>
  <bookViews>
    <workbookView xWindow="-120" yWindow="-120" windowWidth="29040" windowHeight="15840" tabRatio="495" xr2:uid="{00000000-000D-0000-FFFF-FFFF00000000}"/>
  </bookViews>
  <sheets>
    <sheet name="Sheet2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2" l="1"/>
  <c r="H68" i="2"/>
  <c r="H69" i="2"/>
  <c r="H70" i="2"/>
  <c r="H71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46" i="2"/>
  <c r="J38" i="2"/>
  <c r="J42" i="2"/>
  <c r="J41" i="2"/>
  <c r="J40" i="2"/>
  <c r="J34" i="2"/>
  <c r="J35" i="2"/>
  <c r="J36" i="2"/>
  <c r="J37" i="2"/>
  <c r="J32" i="2"/>
  <c r="J6" i="2"/>
  <c r="J7" i="2"/>
  <c r="J8" i="2"/>
  <c r="J9" i="2"/>
  <c r="J10" i="2"/>
  <c r="J11" i="2"/>
  <c r="J12" i="2"/>
  <c r="J13" i="2"/>
  <c r="H66" i="2"/>
  <c r="H65" i="2"/>
  <c r="H64" i="2"/>
  <c r="H63" i="2"/>
  <c r="H62" i="2"/>
  <c r="H61" i="2"/>
  <c r="H34" i="2"/>
  <c r="H35" i="2"/>
  <c r="H36" i="2"/>
  <c r="H37" i="2"/>
  <c r="H38" i="2"/>
  <c r="H60" i="2"/>
  <c r="H57" i="2"/>
  <c r="H58" i="2"/>
  <c r="H59" i="2"/>
  <c r="H56" i="2"/>
  <c r="H55" i="2"/>
  <c r="H54" i="2"/>
  <c r="H53" i="2"/>
  <c r="H52" i="2"/>
  <c r="H51" i="2"/>
  <c r="H50" i="2"/>
  <c r="H49" i="2"/>
  <c r="H6" i="2"/>
  <c r="H7" i="2"/>
  <c r="H8" i="2"/>
  <c r="H9" i="2"/>
  <c r="H10" i="2"/>
  <c r="H11" i="2"/>
  <c r="H43" i="2"/>
  <c r="J25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9" i="2"/>
  <c r="H40" i="2"/>
  <c r="H41" i="2"/>
  <c r="H42" i="2"/>
  <c r="H44" i="2"/>
  <c r="H45" i="2"/>
  <c r="H46" i="2"/>
  <c r="H47" i="2"/>
  <c r="H48" i="2"/>
  <c r="H12" i="2"/>
  <c r="J14" i="2"/>
  <c r="J15" i="2"/>
  <c r="J16" i="2"/>
  <c r="J17" i="2"/>
  <c r="J18" i="2"/>
  <c r="J19" i="2"/>
  <c r="J20" i="2"/>
  <c r="J21" i="2"/>
  <c r="J22" i="2"/>
  <c r="J23" i="2"/>
  <c r="J24" i="2"/>
  <c r="J26" i="2"/>
  <c r="J27" i="2"/>
  <c r="J28" i="2"/>
  <c r="J29" i="2"/>
  <c r="J30" i="2"/>
  <c r="J31" i="2"/>
  <c r="J33" i="2"/>
  <c r="H72" i="2" l="1"/>
</calcChain>
</file>

<file path=xl/sharedStrings.xml><?xml version="1.0" encoding="utf-8"?>
<sst xmlns="http://schemas.openxmlformats.org/spreadsheetml/2006/main" count="397" uniqueCount="94">
  <si>
    <t>გასაწევი ხარჯის დასახელება</t>
  </si>
  <si>
    <t>მოსალოდნელი საბოლოო შედეგი (წლის ბოლოს)</t>
  </si>
  <si>
    <t>საბოლოო შედეგის ინდიკატორ(ებ)ი</t>
  </si>
  <si>
    <t>ხარჯის კატეგორია პრიორიტეტულ ჭრილში</t>
  </si>
  <si>
    <t>N</t>
  </si>
  <si>
    <t>ხარჯის გაწევის განწერა კვარტლების შესაბამისად</t>
  </si>
  <si>
    <t>I</t>
  </si>
  <si>
    <t>II</t>
  </si>
  <si>
    <t>III</t>
  </si>
  <si>
    <t>IV</t>
  </si>
  <si>
    <t>რაოდენობა</t>
  </si>
  <si>
    <t>ერთეულის ღირებულება</t>
  </si>
  <si>
    <t>ვალუტა</t>
  </si>
  <si>
    <t>GEL</t>
  </si>
  <si>
    <t>მაუსი</t>
  </si>
  <si>
    <t>კლავიატურა</t>
  </si>
  <si>
    <t>ჯეკმეიკერი</t>
  </si>
  <si>
    <t>ჯეკი</t>
  </si>
  <si>
    <t>ინტერნეტის კაბელი</t>
  </si>
  <si>
    <t>კაბელის სამაგრი (სკოპი)</t>
  </si>
  <si>
    <t>კაპლერი</t>
  </si>
  <si>
    <t>ინტერნეტის კაბელის ტესტერი</t>
  </si>
  <si>
    <t>კრონა ბატარეა</t>
  </si>
  <si>
    <t>დამტენი (კვების ადაპტერი) ლეპტოპისთვის lenovo z50-75</t>
  </si>
  <si>
    <t xml:space="preserve">CD-R დისკები </t>
  </si>
  <si>
    <t>კაბელის პლასტმასის შესაკრავი 20 სანტიმეტრიანი (ხამუტი)</t>
  </si>
  <si>
    <t>USD</t>
  </si>
  <si>
    <t>zoom ლიცენზია</t>
  </si>
  <si>
    <t>HDMI კაბელები 20 მეტრიანი</t>
  </si>
  <si>
    <t>HDMI კაბელები 2 მეტრიანი</t>
  </si>
  <si>
    <t>wi-fi აპარატები საერთო საცხოვრებლისათვის</t>
  </si>
  <si>
    <t>ხმის გადამყვანი კაბელი 20 მეტრიანი</t>
  </si>
  <si>
    <t>მაღალი</t>
  </si>
  <si>
    <t>საშუალო</t>
  </si>
  <si>
    <t>პროგრამის მოკლე აღწერა</t>
  </si>
  <si>
    <t>კომპიუტერის დინამიკები - 10 ვტ</t>
  </si>
  <si>
    <t>ვალუტის კურსი</t>
  </si>
  <si>
    <t>ჯამი:</t>
  </si>
  <si>
    <t>საერთო საცხოვრებელში მცხოვრები სტუდენტებისათვის უკაბელო ინტერნეტის ხარისხის მნიშვნელოვანი გაუმჯობესება</t>
  </si>
  <si>
    <t>x</t>
  </si>
  <si>
    <t>თანხა (ლარში)</t>
  </si>
  <si>
    <t>პროგრამის (ქვეპროგრამის) დასახელება</t>
  </si>
  <si>
    <t>რაოდენობის ერთეული</t>
  </si>
  <si>
    <t>ცალი</t>
  </si>
  <si>
    <t>შეკვრა</t>
  </si>
  <si>
    <t>ყუთი</t>
  </si>
  <si>
    <t>უნივერსიტეტში მიმდინარე პროცესების უწყვეტობის უზრუნველყოფა ავტორიზაციის მოთხოვნების გათვალიწინებით</t>
  </si>
  <si>
    <t>უსაფრთხოების საკითხების უზრუნველყოფისათვის ანტივირუსის ლიცენზიის გაგრძელება</t>
  </si>
  <si>
    <t>დისტანციური სწავლების უზრუნველყოფისათვის zoom-ის ლიცენზიის გაგრძელება</t>
  </si>
  <si>
    <t>საინფორმაციო ტექნოლოგიების სამსახური - 2023 წლის დაგეგმილი შესყიდვები</t>
  </si>
  <si>
    <t>ხმის გადამყვანი კაბელი 30 მეტრიანი</t>
  </si>
  <si>
    <t>HDMI სპლიტერი 4 პორტიანი</t>
  </si>
  <si>
    <t>ნოუთბუქის HP 250 G8 ადაპტერი</t>
  </si>
  <si>
    <t>adobe-ს ლიცენზია</t>
  </si>
  <si>
    <t>კომპიუტერები პროექტორებისათვის + HDMI კაბელები + კაბელარხები + მონტაჟი</t>
  </si>
  <si>
    <t>პრინტერები</t>
  </si>
  <si>
    <t>კომპიუტერი</t>
  </si>
  <si>
    <t>SSD მყარი დისკები</t>
  </si>
  <si>
    <t>ვიდეოსამეთვალყურეო სისტემის გამაფრთხილებელი სტიკერები</t>
  </si>
  <si>
    <t>პროექტორი + პროექტორის დაფა + საკიდი + უკაბელო კავშირის USB ადაპტორი</t>
  </si>
  <si>
    <t>პროექტორის პულტები, თავსებადი epson ebx500</t>
  </si>
  <si>
    <t>პროექტორის პულტები, თავსებადი epson ebx41</t>
  </si>
  <si>
    <t>გარე მყარი დისკი - 500 გბ, USB 3.0</t>
  </si>
  <si>
    <t>ინფორმაციის შემნახველი backup სერვერი</t>
  </si>
  <si>
    <t>cisco -ს მართვადი სვიჩი</t>
  </si>
  <si>
    <t>24 პორტიანი POE უმართავი სვიჩი</t>
  </si>
  <si>
    <t>24 პორტიანი უმართავი სვიჩი</t>
  </si>
  <si>
    <t>5 პორტიანი უმართავი სვიჩი</t>
  </si>
  <si>
    <t>8 პორტიანი უმართავი სვიჩი</t>
  </si>
  <si>
    <t>თერმოპასტა</t>
  </si>
  <si>
    <t>ფლეშ მეხსიერების ბარათი - 16 გბ, USB 2.0</t>
  </si>
  <si>
    <t>ფლეშ მეხსიერების ბარათი - 64 გბ, USB 3.2</t>
  </si>
  <si>
    <t>ოპერატიული მეხსიერება DDR4 ნოუთბუქისათვის</t>
  </si>
  <si>
    <t>ოპერატიული მეხსიერება DDR4 კომპიუტერებისათვის</t>
  </si>
  <si>
    <t>ოპერატიული მეხსიერება DDR3 კომპიუტერებისათვის</t>
  </si>
  <si>
    <t>კვების ბლოკი 8 პინიანი</t>
  </si>
  <si>
    <t>პრინტერის USB კაბელი</t>
  </si>
  <si>
    <t>DVI-D-დან HDMI გადამყვანი</t>
  </si>
  <si>
    <t>VGA-დან  HDMI გადამყვანი</t>
  </si>
  <si>
    <t xml:space="preserve">ვიდეოკარტა </t>
  </si>
  <si>
    <t>dell PowerEdge R430 სერვერის რაიდ კონტროლერი, SAS მყარი დისკების კონტროლერი</t>
  </si>
  <si>
    <t>სასერვერო რეკი</t>
  </si>
  <si>
    <t>KVM მონიტორი რეკებისათვის</t>
  </si>
  <si>
    <t>პროექტორის უკაბელო კავშირის USB მოწყობილობა, თავსებადი epson ebx500 - elpap11</t>
  </si>
  <si>
    <t>პროექტორის უკაბელო კავშირის USB მოწყობილობა, თავსებადი epson ebx41 - elpap10</t>
  </si>
  <si>
    <t>PDU რეკებისათვის</t>
  </si>
  <si>
    <t>საქსელო მოწყობილობების ჩანთა IT პერსონალისათვის</t>
  </si>
  <si>
    <t>უწყვეტი კვების წყარო UPS</t>
  </si>
  <si>
    <t>სამაგიდე კომპიუტერებისათვის wi-fi ქსელის კარტა</t>
  </si>
  <si>
    <t>კედელში დენის სადენის აღმოჩენის მოწყობილობა</t>
  </si>
  <si>
    <t>პროექტორის ეკრანი (გასაშლელი, სამფეხა, გადასატანი, სიგანე 240 სმ)</t>
  </si>
  <si>
    <t>გასული წლების გათვალისწინებით 2023 წლის საჭიროებების უზრუნველყოფა</t>
  </si>
  <si>
    <t>ბიზნესუწყვეტობის უზრუნველყოფა</t>
  </si>
  <si>
    <t xml:space="preserve">ანტივირუსის ლიცენზია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</si>
</sst>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top" wrapText="1"/>
    </xf>
    <xf numFmtId="0" fontId="0" fillId="5" borderId="0" xfId="0" applyFill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ჩვეულებრივი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37B55-ABDD-4902-A189-A9C3449C9331}">
  <dimension ref="A1:O72"/>
  <sheetViews>
    <sheetView tabSelected="1" topLeftCell="A43" workbookViewId="0">
      <selection activeCell="J45" sqref="J45"/>
    </sheetView>
  </sheetViews>
  <sheetFormatPr defaultRowHeight="15" x14ac:dyDescent="0.25"/>
  <cols>
    <col min="1" max="1" width="3" style="2" bestFit="1" customWidth="1"/>
    <col min="2" max="2" width="71.85546875" style="2" bestFit="1" customWidth="1"/>
    <col min="3" max="3" width="12.7109375" style="2" bestFit="1" customWidth="1"/>
    <col min="4" max="4" width="12.85546875" style="2" bestFit="1" customWidth="1"/>
    <col min="5" max="5" width="14.28515625" style="2" bestFit="1" customWidth="1"/>
    <col min="6" max="6" width="9.28515625" style="2" bestFit="1" customWidth="1"/>
    <col min="7" max="7" width="10.5703125" style="2" bestFit="1" customWidth="1"/>
    <col min="8" max="8" width="9.42578125" style="2" bestFit="1" customWidth="1"/>
    <col min="9" max="9" width="23.28515625" style="2" bestFit="1" customWidth="1"/>
    <col min="10" max="10" width="22.140625" style="2" bestFit="1" customWidth="1"/>
    <col min="11" max="11" width="20.28515625" style="2" bestFit="1" customWidth="1"/>
    <col min="12" max="12" width="2" style="2" bestFit="1" customWidth="1"/>
    <col min="13" max="13" width="2.140625" style="2" bestFit="1" customWidth="1"/>
    <col min="14" max="14" width="2.7109375" style="2" bestFit="1" customWidth="1"/>
    <col min="15" max="15" width="2.85546875" style="2" bestFit="1" customWidth="1"/>
    <col min="16" max="16384" width="9.140625" style="2"/>
  </cols>
  <sheetData>
    <row r="1" spans="1:15" x14ac:dyDescent="0.25">
      <c r="A1" s="16" t="s">
        <v>49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4"/>
      <c r="B2" s="16" t="s">
        <v>41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4"/>
      <c r="B3" s="16" t="s">
        <v>34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45" x14ac:dyDescent="0.25">
      <c r="A4" s="3" t="s">
        <v>4</v>
      </c>
      <c r="B4" s="3" t="s">
        <v>0</v>
      </c>
      <c r="C4" s="3" t="s">
        <v>10</v>
      </c>
      <c r="D4" s="3" t="s">
        <v>42</v>
      </c>
      <c r="E4" s="3" t="s">
        <v>11</v>
      </c>
      <c r="F4" s="3" t="s">
        <v>12</v>
      </c>
      <c r="G4" s="3" t="s">
        <v>36</v>
      </c>
      <c r="H4" s="3" t="s">
        <v>40</v>
      </c>
      <c r="I4" s="3" t="s">
        <v>1</v>
      </c>
      <c r="J4" s="3" t="s">
        <v>2</v>
      </c>
      <c r="K4" s="3" t="s">
        <v>3</v>
      </c>
      <c r="L4" s="17" t="s">
        <v>5</v>
      </c>
      <c r="M4" s="18"/>
      <c r="N4" s="18"/>
      <c r="O4" s="19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 t="s">
        <v>6</v>
      </c>
      <c r="M5" s="1" t="s">
        <v>7</v>
      </c>
      <c r="N5" s="1" t="s">
        <v>8</v>
      </c>
      <c r="O5" s="1" t="s">
        <v>9</v>
      </c>
    </row>
    <row r="6" spans="1:15" ht="75" x14ac:dyDescent="0.25">
      <c r="A6" s="1">
        <v>1</v>
      </c>
      <c r="B6" s="14" t="s">
        <v>64</v>
      </c>
      <c r="C6" s="1">
        <v>5</v>
      </c>
      <c r="D6" s="1" t="s">
        <v>43</v>
      </c>
      <c r="E6" s="1">
        <v>4000</v>
      </c>
      <c r="F6" s="1" t="s">
        <v>13</v>
      </c>
      <c r="G6" s="1">
        <v>1</v>
      </c>
      <c r="H6" s="1">
        <f t="shared" ref="H6:H11" si="0">C6*E6*G6</f>
        <v>20000</v>
      </c>
      <c r="I6" s="1" t="s">
        <v>91</v>
      </c>
      <c r="J6" s="1" t="str">
        <f t="shared" ref="J6:J13" si="1">C6&amp;" "&amp;D6</f>
        <v>5 ცალი</v>
      </c>
      <c r="K6" s="1" t="s">
        <v>32</v>
      </c>
      <c r="L6" s="5" t="s">
        <v>39</v>
      </c>
      <c r="M6" s="1"/>
      <c r="N6" s="1"/>
      <c r="O6" s="1"/>
    </row>
    <row r="7" spans="1:15" ht="75" x14ac:dyDescent="0.25">
      <c r="A7" s="1">
        <v>2</v>
      </c>
      <c r="B7" s="14" t="s">
        <v>65</v>
      </c>
      <c r="C7" s="1">
        <v>10</v>
      </c>
      <c r="D7" s="1" t="s">
        <v>43</v>
      </c>
      <c r="E7" s="1">
        <v>800</v>
      </c>
      <c r="F7" s="1" t="s">
        <v>13</v>
      </c>
      <c r="G7" s="1">
        <v>1</v>
      </c>
      <c r="H7" s="1">
        <f t="shared" si="0"/>
        <v>8000</v>
      </c>
      <c r="I7" s="1" t="s">
        <v>91</v>
      </c>
      <c r="J7" s="1" t="str">
        <f t="shared" si="1"/>
        <v>10 ცალი</v>
      </c>
      <c r="K7" s="1" t="s">
        <v>32</v>
      </c>
      <c r="L7" s="5" t="s">
        <v>39</v>
      </c>
      <c r="M7" s="1"/>
      <c r="N7" s="1"/>
      <c r="O7" s="1"/>
    </row>
    <row r="8" spans="1:15" ht="75" x14ac:dyDescent="0.25">
      <c r="A8" s="1">
        <v>3</v>
      </c>
      <c r="B8" s="14" t="s">
        <v>66</v>
      </c>
      <c r="C8" s="1">
        <v>20</v>
      </c>
      <c r="D8" s="1" t="s">
        <v>43</v>
      </c>
      <c r="E8" s="1">
        <v>314</v>
      </c>
      <c r="F8" s="1" t="s">
        <v>13</v>
      </c>
      <c r="G8" s="1">
        <v>1</v>
      </c>
      <c r="H8" s="1">
        <f t="shared" si="0"/>
        <v>6280</v>
      </c>
      <c r="I8" s="1" t="s">
        <v>91</v>
      </c>
      <c r="J8" s="1" t="str">
        <f t="shared" si="1"/>
        <v>20 ცალი</v>
      </c>
      <c r="K8" s="1" t="s">
        <v>32</v>
      </c>
      <c r="L8" s="5" t="s">
        <v>39</v>
      </c>
      <c r="M8" s="1"/>
      <c r="N8" s="1"/>
      <c r="O8" s="1"/>
    </row>
    <row r="9" spans="1:15" ht="75" x14ac:dyDescent="0.25">
      <c r="A9" s="1">
        <v>4</v>
      </c>
      <c r="B9" s="14" t="s">
        <v>68</v>
      </c>
      <c r="C9" s="2">
        <v>15</v>
      </c>
      <c r="D9" s="1" t="s">
        <v>43</v>
      </c>
      <c r="E9" s="1">
        <v>40</v>
      </c>
      <c r="F9" s="1" t="s">
        <v>13</v>
      </c>
      <c r="G9" s="1">
        <v>1</v>
      </c>
      <c r="H9" s="1">
        <f t="shared" si="0"/>
        <v>600</v>
      </c>
      <c r="I9" s="1" t="s">
        <v>91</v>
      </c>
      <c r="J9" s="1" t="str">
        <f t="shared" si="1"/>
        <v>15 ცალი</v>
      </c>
      <c r="K9" s="1" t="s">
        <v>32</v>
      </c>
      <c r="L9" s="5" t="s">
        <v>39</v>
      </c>
      <c r="M9" s="1"/>
      <c r="N9" s="1"/>
      <c r="O9" s="1"/>
    </row>
    <row r="10" spans="1:15" ht="75" x14ac:dyDescent="0.25">
      <c r="A10" s="1">
        <v>5</v>
      </c>
      <c r="B10" s="14" t="s">
        <v>67</v>
      </c>
      <c r="C10" s="1">
        <v>40</v>
      </c>
      <c r="D10" s="1" t="s">
        <v>43</v>
      </c>
      <c r="E10" s="1">
        <v>32</v>
      </c>
      <c r="F10" s="1" t="s">
        <v>13</v>
      </c>
      <c r="G10" s="1">
        <v>1</v>
      </c>
      <c r="H10" s="1">
        <f t="shared" si="0"/>
        <v>1280</v>
      </c>
      <c r="I10" s="1" t="s">
        <v>91</v>
      </c>
      <c r="J10" s="1" t="str">
        <f t="shared" si="1"/>
        <v>40 ცალი</v>
      </c>
      <c r="K10" s="1" t="s">
        <v>32</v>
      </c>
      <c r="L10" s="5" t="s">
        <v>39</v>
      </c>
      <c r="M10" s="1"/>
      <c r="N10" s="1"/>
      <c r="O10" s="1"/>
    </row>
    <row r="11" spans="1:15" ht="75" x14ac:dyDescent="0.25">
      <c r="A11" s="1">
        <v>6</v>
      </c>
      <c r="B11" s="14" t="s">
        <v>69</v>
      </c>
      <c r="C11" s="1">
        <v>5</v>
      </c>
      <c r="D11" s="1" t="s">
        <v>43</v>
      </c>
      <c r="E11" s="1">
        <v>15</v>
      </c>
      <c r="F11" s="1"/>
      <c r="G11" s="1"/>
      <c r="H11" s="1">
        <f t="shared" si="0"/>
        <v>0</v>
      </c>
      <c r="I11" s="1" t="s">
        <v>91</v>
      </c>
      <c r="J11" s="1" t="str">
        <f t="shared" si="1"/>
        <v>5 ცალი</v>
      </c>
      <c r="K11" s="1" t="s">
        <v>32</v>
      </c>
      <c r="L11" s="5" t="s">
        <v>39</v>
      </c>
      <c r="M11" s="1"/>
      <c r="N11" s="1"/>
      <c r="O11" s="1"/>
    </row>
    <row r="12" spans="1:15" ht="75" x14ac:dyDescent="0.25">
      <c r="A12" s="1">
        <v>7</v>
      </c>
      <c r="B12" s="14" t="s">
        <v>51</v>
      </c>
      <c r="C12" s="1">
        <v>2</v>
      </c>
      <c r="D12" s="1" t="s">
        <v>43</v>
      </c>
      <c r="E12" s="1">
        <v>100</v>
      </c>
      <c r="F12" s="1" t="s">
        <v>13</v>
      </c>
      <c r="G12" s="1">
        <v>1</v>
      </c>
      <c r="H12" s="1">
        <f t="shared" ref="H12:H63" si="2">C12*E12*G12</f>
        <v>200</v>
      </c>
      <c r="I12" s="1" t="s">
        <v>91</v>
      </c>
      <c r="J12" s="1" t="str">
        <f t="shared" si="1"/>
        <v>2 ცალი</v>
      </c>
      <c r="K12" s="1" t="s">
        <v>32</v>
      </c>
      <c r="L12" s="5" t="s">
        <v>39</v>
      </c>
      <c r="M12" s="5"/>
      <c r="N12" s="5"/>
      <c r="O12" s="5"/>
    </row>
    <row r="13" spans="1:15" ht="75" x14ac:dyDescent="0.25">
      <c r="A13" s="1">
        <v>8</v>
      </c>
      <c r="B13" s="14" t="s">
        <v>52</v>
      </c>
      <c r="C13" s="1">
        <v>20</v>
      </c>
      <c r="D13" s="1" t="s">
        <v>43</v>
      </c>
      <c r="E13" s="1">
        <v>80</v>
      </c>
      <c r="F13" s="1" t="s">
        <v>13</v>
      </c>
      <c r="G13" s="1">
        <v>1</v>
      </c>
      <c r="H13" s="1">
        <f t="shared" si="2"/>
        <v>1600</v>
      </c>
      <c r="I13" s="1" t="s">
        <v>91</v>
      </c>
      <c r="J13" s="1" t="str">
        <f t="shared" si="1"/>
        <v>20 ცალი</v>
      </c>
      <c r="K13" s="1" t="s">
        <v>32</v>
      </c>
      <c r="L13" s="5" t="s">
        <v>39</v>
      </c>
      <c r="M13" s="5"/>
      <c r="N13" s="5"/>
      <c r="O13" s="5"/>
    </row>
    <row r="14" spans="1:15" ht="75" x14ac:dyDescent="0.25">
      <c r="A14" s="1">
        <v>9</v>
      </c>
      <c r="B14" s="14" t="s">
        <v>14</v>
      </c>
      <c r="C14" s="1">
        <v>200</v>
      </c>
      <c r="D14" s="1" t="s">
        <v>43</v>
      </c>
      <c r="E14" s="1">
        <v>15</v>
      </c>
      <c r="F14" s="1" t="s">
        <v>13</v>
      </c>
      <c r="G14" s="1">
        <v>1</v>
      </c>
      <c r="H14" s="1">
        <f t="shared" si="2"/>
        <v>3000</v>
      </c>
      <c r="I14" s="1" t="s">
        <v>91</v>
      </c>
      <c r="J14" s="1" t="str">
        <f t="shared" ref="J14:J37" si="3">C14&amp;" "&amp;D14</f>
        <v>200 ცალი</v>
      </c>
      <c r="K14" s="1" t="s">
        <v>32</v>
      </c>
      <c r="L14" s="5" t="s">
        <v>39</v>
      </c>
      <c r="M14" s="5"/>
      <c r="N14" s="5"/>
      <c r="O14" s="5"/>
    </row>
    <row r="15" spans="1:15" ht="75" x14ac:dyDescent="0.25">
      <c r="A15" s="1">
        <v>10</v>
      </c>
      <c r="B15" s="14" t="s">
        <v>15</v>
      </c>
      <c r="C15" s="1">
        <v>100</v>
      </c>
      <c r="D15" s="1" t="s">
        <v>43</v>
      </c>
      <c r="E15" s="1">
        <v>20</v>
      </c>
      <c r="F15" s="1" t="s">
        <v>13</v>
      </c>
      <c r="G15" s="1">
        <v>1</v>
      </c>
      <c r="H15" s="1">
        <f t="shared" si="2"/>
        <v>2000</v>
      </c>
      <c r="I15" s="1" t="s">
        <v>91</v>
      </c>
      <c r="J15" s="1" t="str">
        <f t="shared" si="3"/>
        <v>100 ცალი</v>
      </c>
      <c r="K15" s="1" t="s">
        <v>32</v>
      </c>
      <c r="L15" s="5" t="s">
        <v>39</v>
      </c>
      <c r="M15" s="5"/>
      <c r="N15" s="5"/>
      <c r="O15" s="5"/>
    </row>
    <row r="16" spans="1:15" ht="75" x14ac:dyDescent="0.25">
      <c r="A16" s="1">
        <v>11</v>
      </c>
      <c r="B16" s="14" t="s">
        <v>16</v>
      </c>
      <c r="C16" s="1">
        <v>5</v>
      </c>
      <c r="D16" s="1" t="s">
        <v>43</v>
      </c>
      <c r="E16" s="1">
        <v>75</v>
      </c>
      <c r="F16" s="1" t="s">
        <v>13</v>
      </c>
      <c r="G16" s="1">
        <v>1</v>
      </c>
      <c r="H16" s="1">
        <f t="shared" si="2"/>
        <v>375</v>
      </c>
      <c r="I16" s="1" t="s">
        <v>91</v>
      </c>
      <c r="J16" s="1" t="str">
        <f t="shared" si="3"/>
        <v>5 ცალი</v>
      </c>
      <c r="K16" s="1" t="s">
        <v>32</v>
      </c>
      <c r="L16" s="5" t="s">
        <v>39</v>
      </c>
      <c r="M16" s="5"/>
      <c r="N16" s="5"/>
      <c r="O16" s="5"/>
    </row>
    <row r="17" spans="1:15" ht="75" x14ac:dyDescent="0.25">
      <c r="A17" s="1">
        <v>12</v>
      </c>
      <c r="B17" s="14" t="s">
        <v>17</v>
      </c>
      <c r="C17" s="1">
        <v>1000</v>
      </c>
      <c r="D17" s="1" t="s">
        <v>43</v>
      </c>
      <c r="E17" s="1">
        <v>0.3</v>
      </c>
      <c r="F17" s="1" t="s">
        <v>13</v>
      </c>
      <c r="G17" s="1">
        <v>1</v>
      </c>
      <c r="H17" s="1">
        <f t="shared" si="2"/>
        <v>300</v>
      </c>
      <c r="I17" s="1" t="s">
        <v>91</v>
      </c>
      <c r="J17" s="1" t="str">
        <f t="shared" si="3"/>
        <v>1000 ცალი</v>
      </c>
      <c r="K17" s="1" t="s">
        <v>32</v>
      </c>
      <c r="L17" s="5" t="s">
        <v>39</v>
      </c>
      <c r="M17" s="5"/>
      <c r="N17" s="5"/>
      <c r="O17" s="5"/>
    </row>
    <row r="18" spans="1:15" ht="75" x14ac:dyDescent="0.25">
      <c r="A18" s="1">
        <v>13</v>
      </c>
      <c r="B18" s="14" t="s">
        <v>18</v>
      </c>
      <c r="C18" s="1">
        <v>10</v>
      </c>
      <c r="D18" s="1" t="s">
        <v>45</v>
      </c>
      <c r="E18" s="1">
        <v>400</v>
      </c>
      <c r="F18" s="1" t="s">
        <v>13</v>
      </c>
      <c r="G18" s="1">
        <v>1</v>
      </c>
      <c r="H18" s="1">
        <f t="shared" si="2"/>
        <v>4000</v>
      </c>
      <c r="I18" s="1" t="s">
        <v>91</v>
      </c>
      <c r="J18" s="1" t="str">
        <f t="shared" si="3"/>
        <v>10 ყუთი</v>
      </c>
      <c r="K18" s="1" t="s">
        <v>32</v>
      </c>
      <c r="L18" s="5" t="s">
        <v>39</v>
      </c>
      <c r="M18" s="5"/>
      <c r="N18" s="5"/>
      <c r="O18" s="5"/>
    </row>
    <row r="19" spans="1:15" ht="75" x14ac:dyDescent="0.25">
      <c r="A19" s="1">
        <v>14</v>
      </c>
      <c r="B19" s="14" t="s">
        <v>19</v>
      </c>
      <c r="C19" s="1">
        <v>5</v>
      </c>
      <c r="D19" s="1" t="s">
        <v>44</v>
      </c>
      <c r="E19" s="1">
        <v>5</v>
      </c>
      <c r="F19" s="1" t="s">
        <v>13</v>
      </c>
      <c r="G19" s="1">
        <v>1</v>
      </c>
      <c r="H19" s="1">
        <f t="shared" si="2"/>
        <v>25</v>
      </c>
      <c r="I19" s="1" t="s">
        <v>91</v>
      </c>
      <c r="J19" s="1" t="str">
        <f t="shared" si="3"/>
        <v>5 შეკვრა</v>
      </c>
      <c r="K19" s="1" t="s">
        <v>32</v>
      </c>
      <c r="L19" s="5" t="s">
        <v>39</v>
      </c>
      <c r="M19" s="5"/>
      <c r="N19" s="5"/>
      <c r="O19" s="5"/>
    </row>
    <row r="20" spans="1:15" ht="75" x14ac:dyDescent="0.25">
      <c r="A20" s="1">
        <v>15</v>
      </c>
      <c r="B20" s="14" t="s">
        <v>25</v>
      </c>
      <c r="C20" s="1">
        <v>20</v>
      </c>
      <c r="D20" s="1" t="s">
        <v>44</v>
      </c>
      <c r="E20" s="1">
        <v>10</v>
      </c>
      <c r="F20" s="1" t="s">
        <v>13</v>
      </c>
      <c r="G20" s="1">
        <v>1</v>
      </c>
      <c r="H20" s="1">
        <f t="shared" si="2"/>
        <v>200</v>
      </c>
      <c r="I20" s="1" t="s">
        <v>91</v>
      </c>
      <c r="J20" s="1" t="str">
        <f t="shared" si="3"/>
        <v>20 შეკვრა</v>
      </c>
      <c r="K20" s="1" t="s">
        <v>32</v>
      </c>
      <c r="L20" s="5" t="s">
        <v>39</v>
      </c>
      <c r="M20" s="5"/>
      <c r="N20" s="5"/>
      <c r="O20" s="5"/>
    </row>
    <row r="21" spans="1:15" ht="75" x14ac:dyDescent="0.25">
      <c r="A21" s="1">
        <v>16</v>
      </c>
      <c r="B21" s="14" t="s">
        <v>20</v>
      </c>
      <c r="C21" s="1">
        <v>50</v>
      </c>
      <c r="D21" s="1" t="s">
        <v>43</v>
      </c>
      <c r="E21" s="1">
        <v>3</v>
      </c>
      <c r="F21" s="1" t="s">
        <v>13</v>
      </c>
      <c r="G21" s="1">
        <v>1</v>
      </c>
      <c r="H21" s="1">
        <f t="shared" si="2"/>
        <v>150</v>
      </c>
      <c r="I21" s="1" t="s">
        <v>91</v>
      </c>
      <c r="J21" s="1" t="str">
        <f t="shared" si="3"/>
        <v>50 ცალი</v>
      </c>
      <c r="K21" s="1" t="s">
        <v>32</v>
      </c>
      <c r="L21" s="5" t="s">
        <v>39</v>
      </c>
      <c r="M21" s="5"/>
      <c r="N21" s="5"/>
      <c r="O21" s="5"/>
    </row>
    <row r="22" spans="1:15" ht="75" x14ac:dyDescent="0.25">
      <c r="A22" s="1">
        <v>17</v>
      </c>
      <c r="B22" s="14" t="s">
        <v>21</v>
      </c>
      <c r="C22" s="1">
        <v>3</v>
      </c>
      <c r="D22" s="1" t="s">
        <v>43</v>
      </c>
      <c r="E22" s="1">
        <v>40</v>
      </c>
      <c r="F22" s="1" t="s">
        <v>13</v>
      </c>
      <c r="G22" s="1">
        <v>1</v>
      </c>
      <c r="H22" s="1">
        <f t="shared" si="2"/>
        <v>120</v>
      </c>
      <c r="I22" s="1" t="s">
        <v>91</v>
      </c>
      <c r="J22" s="1" t="str">
        <f t="shared" si="3"/>
        <v>3 ცალი</v>
      </c>
      <c r="K22" s="1" t="s">
        <v>32</v>
      </c>
      <c r="L22" s="5" t="s">
        <v>39</v>
      </c>
      <c r="M22" s="5"/>
      <c r="N22" s="5"/>
      <c r="O22" s="5"/>
    </row>
    <row r="23" spans="1:15" ht="75" x14ac:dyDescent="0.25">
      <c r="A23" s="1">
        <v>18</v>
      </c>
      <c r="B23" s="14" t="s">
        <v>22</v>
      </c>
      <c r="C23" s="1">
        <v>12</v>
      </c>
      <c r="D23" s="1" t="s">
        <v>43</v>
      </c>
      <c r="E23" s="1">
        <v>5</v>
      </c>
      <c r="F23" s="1" t="s">
        <v>13</v>
      </c>
      <c r="G23" s="1">
        <v>1</v>
      </c>
      <c r="H23" s="1">
        <f t="shared" si="2"/>
        <v>60</v>
      </c>
      <c r="I23" s="1" t="s">
        <v>91</v>
      </c>
      <c r="J23" s="1" t="str">
        <f t="shared" si="3"/>
        <v>12 ცალი</v>
      </c>
      <c r="K23" s="1" t="s">
        <v>32</v>
      </c>
      <c r="L23" s="5" t="s">
        <v>39</v>
      </c>
      <c r="M23" s="5"/>
      <c r="N23" s="5"/>
      <c r="O23" s="5"/>
    </row>
    <row r="24" spans="1:15" ht="75" x14ac:dyDescent="0.25">
      <c r="A24" s="1">
        <v>19</v>
      </c>
      <c r="B24" s="14" t="s">
        <v>23</v>
      </c>
      <c r="C24" s="1">
        <v>30</v>
      </c>
      <c r="D24" s="1" t="s">
        <v>43</v>
      </c>
      <c r="E24" s="1">
        <v>80</v>
      </c>
      <c r="F24" s="1" t="s">
        <v>13</v>
      </c>
      <c r="G24" s="1">
        <v>1</v>
      </c>
      <c r="H24" s="1">
        <f t="shared" si="2"/>
        <v>2400</v>
      </c>
      <c r="I24" s="1" t="s">
        <v>91</v>
      </c>
      <c r="J24" s="1" t="str">
        <f t="shared" si="3"/>
        <v>30 ცალი</v>
      </c>
      <c r="K24" s="1" t="s">
        <v>32</v>
      </c>
      <c r="L24" s="5" t="s">
        <v>39</v>
      </c>
      <c r="M24" s="5"/>
      <c r="N24" s="5"/>
      <c r="O24" s="5"/>
    </row>
    <row r="25" spans="1:15" ht="30" x14ac:dyDescent="0.25">
      <c r="A25" s="1">
        <v>20</v>
      </c>
      <c r="B25" s="1" t="s">
        <v>54</v>
      </c>
      <c r="C25" s="1">
        <v>105</v>
      </c>
      <c r="D25" s="1" t="s">
        <v>43</v>
      </c>
      <c r="E25" s="1">
        <v>2700</v>
      </c>
      <c r="F25" s="1" t="s">
        <v>13</v>
      </c>
      <c r="G25" s="1">
        <v>1</v>
      </c>
      <c r="H25" s="1">
        <f t="shared" si="2"/>
        <v>283500</v>
      </c>
      <c r="I25" s="1"/>
      <c r="J25" s="1" t="str">
        <f t="shared" si="3"/>
        <v>105 ცალი</v>
      </c>
      <c r="K25" s="1"/>
      <c r="L25" s="5"/>
      <c r="M25" s="11"/>
      <c r="N25" s="11" t="s">
        <v>39</v>
      </c>
      <c r="O25" s="11"/>
    </row>
    <row r="26" spans="1:15" ht="75" x14ac:dyDescent="0.25">
      <c r="A26" s="1">
        <v>21</v>
      </c>
      <c r="B26" s="14" t="s">
        <v>24</v>
      </c>
      <c r="C26" s="1">
        <v>100</v>
      </c>
      <c r="D26" s="1" t="s">
        <v>43</v>
      </c>
      <c r="E26" s="1">
        <v>0.7</v>
      </c>
      <c r="F26" s="1" t="s">
        <v>13</v>
      </c>
      <c r="G26" s="1">
        <v>1</v>
      </c>
      <c r="H26" s="1">
        <f t="shared" si="2"/>
        <v>70</v>
      </c>
      <c r="I26" s="1" t="s">
        <v>91</v>
      </c>
      <c r="J26" s="1" t="str">
        <f t="shared" si="3"/>
        <v>100 ცალი</v>
      </c>
      <c r="K26" s="1" t="s">
        <v>32</v>
      </c>
      <c r="L26" s="5" t="s">
        <v>39</v>
      </c>
      <c r="M26" s="5"/>
      <c r="N26" s="5"/>
      <c r="O26" s="5"/>
    </row>
    <row r="27" spans="1:15" ht="75" x14ac:dyDescent="0.25">
      <c r="A27" s="1">
        <v>22</v>
      </c>
      <c r="B27" s="14" t="s">
        <v>28</v>
      </c>
      <c r="C27" s="1">
        <v>5</v>
      </c>
      <c r="D27" s="1" t="s">
        <v>43</v>
      </c>
      <c r="E27" s="1">
        <v>180</v>
      </c>
      <c r="F27" s="1" t="s">
        <v>13</v>
      </c>
      <c r="G27" s="1">
        <v>1</v>
      </c>
      <c r="H27" s="1">
        <f t="shared" si="2"/>
        <v>900</v>
      </c>
      <c r="I27" s="1" t="s">
        <v>91</v>
      </c>
      <c r="J27" s="1" t="str">
        <f t="shared" si="3"/>
        <v>5 ცალი</v>
      </c>
      <c r="K27" s="1" t="s">
        <v>32</v>
      </c>
      <c r="L27" s="5" t="s">
        <v>39</v>
      </c>
      <c r="M27" s="5"/>
      <c r="N27" s="5"/>
      <c r="O27" s="5"/>
    </row>
    <row r="28" spans="1:15" ht="75" x14ac:dyDescent="0.25">
      <c r="A28" s="1">
        <v>23</v>
      </c>
      <c r="B28" s="14" t="s">
        <v>29</v>
      </c>
      <c r="C28" s="1">
        <v>5</v>
      </c>
      <c r="D28" s="1" t="s">
        <v>43</v>
      </c>
      <c r="E28" s="1">
        <v>12</v>
      </c>
      <c r="F28" s="1" t="s">
        <v>13</v>
      </c>
      <c r="G28" s="1">
        <v>1</v>
      </c>
      <c r="H28" s="1">
        <f t="shared" si="2"/>
        <v>60</v>
      </c>
      <c r="I28" s="1" t="s">
        <v>91</v>
      </c>
      <c r="J28" s="1" t="str">
        <f t="shared" si="3"/>
        <v>5 ცალი</v>
      </c>
      <c r="K28" s="1" t="s">
        <v>32</v>
      </c>
      <c r="L28" s="5" t="s">
        <v>39</v>
      </c>
      <c r="M28" s="5"/>
      <c r="N28" s="5"/>
      <c r="O28" s="5"/>
    </row>
    <row r="29" spans="1:15" ht="75" x14ac:dyDescent="0.25">
      <c r="A29" s="1">
        <v>24</v>
      </c>
      <c r="B29" s="14" t="s">
        <v>50</v>
      </c>
      <c r="C29" s="1">
        <v>2</v>
      </c>
      <c r="D29" s="1" t="s">
        <v>43</v>
      </c>
      <c r="E29" s="1">
        <v>50</v>
      </c>
      <c r="F29" s="1" t="s">
        <v>13</v>
      </c>
      <c r="G29" s="1">
        <v>1</v>
      </c>
      <c r="H29" s="1">
        <f t="shared" si="2"/>
        <v>100</v>
      </c>
      <c r="I29" s="1" t="s">
        <v>91</v>
      </c>
      <c r="J29" s="1" t="str">
        <f t="shared" si="3"/>
        <v>2 ცალი</v>
      </c>
      <c r="K29" s="1" t="s">
        <v>32</v>
      </c>
      <c r="L29" s="5" t="s">
        <v>39</v>
      </c>
      <c r="M29" s="5"/>
      <c r="N29" s="5"/>
      <c r="O29" s="5"/>
    </row>
    <row r="30" spans="1:15" ht="75" x14ac:dyDescent="0.25">
      <c r="A30" s="1">
        <v>25</v>
      </c>
      <c r="B30" s="14" t="s">
        <v>62</v>
      </c>
      <c r="C30" s="1">
        <v>20</v>
      </c>
      <c r="D30" s="1" t="s">
        <v>43</v>
      </c>
      <c r="E30" s="1">
        <v>17</v>
      </c>
      <c r="F30" s="1" t="s">
        <v>13</v>
      </c>
      <c r="G30" s="1">
        <v>1</v>
      </c>
      <c r="H30" s="1">
        <f t="shared" si="2"/>
        <v>340</v>
      </c>
      <c r="I30" s="1" t="s">
        <v>91</v>
      </c>
      <c r="J30" s="1" t="str">
        <f t="shared" si="3"/>
        <v>20 ცალი</v>
      </c>
      <c r="K30" s="1" t="s">
        <v>32</v>
      </c>
      <c r="L30" s="5" t="s">
        <v>39</v>
      </c>
      <c r="M30" s="5"/>
      <c r="N30" s="5"/>
      <c r="O30" s="5"/>
    </row>
    <row r="31" spans="1:15" ht="75" x14ac:dyDescent="0.25">
      <c r="A31" s="1">
        <v>26</v>
      </c>
      <c r="B31" s="14" t="s">
        <v>71</v>
      </c>
      <c r="C31" s="1">
        <v>20</v>
      </c>
      <c r="D31" s="1" t="s">
        <v>43</v>
      </c>
      <c r="E31" s="1">
        <v>55</v>
      </c>
      <c r="F31" s="1" t="s">
        <v>13</v>
      </c>
      <c r="G31" s="1">
        <v>1</v>
      </c>
      <c r="H31" s="1">
        <f t="shared" si="2"/>
        <v>1100</v>
      </c>
      <c r="I31" s="1" t="s">
        <v>91</v>
      </c>
      <c r="J31" s="1" t="str">
        <f t="shared" si="3"/>
        <v>20 ცალი</v>
      </c>
      <c r="K31" s="1" t="s">
        <v>32</v>
      </c>
      <c r="L31" s="5" t="s">
        <v>39</v>
      </c>
      <c r="M31" s="5"/>
      <c r="N31" s="5"/>
      <c r="O31" s="5"/>
    </row>
    <row r="32" spans="1:15" ht="75" x14ac:dyDescent="0.25">
      <c r="A32" s="1">
        <v>27</v>
      </c>
      <c r="B32" s="14" t="s">
        <v>70</v>
      </c>
      <c r="C32" s="1">
        <v>50</v>
      </c>
      <c r="D32" s="1" t="s">
        <v>43</v>
      </c>
      <c r="E32" s="1">
        <v>25</v>
      </c>
      <c r="F32" s="1" t="s">
        <v>13</v>
      </c>
      <c r="G32" s="1">
        <v>1</v>
      </c>
      <c r="H32" s="1">
        <f t="shared" si="2"/>
        <v>1250</v>
      </c>
      <c r="I32" s="1" t="s">
        <v>91</v>
      </c>
      <c r="J32" s="1" t="str">
        <f t="shared" si="3"/>
        <v>50 ცალი</v>
      </c>
      <c r="K32" s="1"/>
      <c r="L32" s="5"/>
      <c r="M32" s="5"/>
      <c r="N32" s="5"/>
      <c r="O32" s="5"/>
    </row>
    <row r="33" spans="1:15" ht="75" x14ac:dyDescent="0.25">
      <c r="A33" s="1">
        <v>28</v>
      </c>
      <c r="B33" s="14" t="s">
        <v>35</v>
      </c>
      <c r="C33" s="1">
        <v>20</v>
      </c>
      <c r="D33" s="1" t="s">
        <v>43</v>
      </c>
      <c r="E33" s="1">
        <v>30</v>
      </c>
      <c r="F33" s="1" t="s">
        <v>13</v>
      </c>
      <c r="G33" s="1">
        <v>1</v>
      </c>
      <c r="H33" s="1">
        <f t="shared" si="2"/>
        <v>600</v>
      </c>
      <c r="I33" s="1" t="s">
        <v>91</v>
      </c>
      <c r="J33" s="1" t="str">
        <f t="shared" si="3"/>
        <v>20 ცალი</v>
      </c>
      <c r="K33" s="1" t="s">
        <v>32</v>
      </c>
      <c r="L33" s="5" t="s">
        <v>39</v>
      </c>
      <c r="M33" s="5"/>
      <c r="N33" s="5"/>
      <c r="O33" s="5"/>
    </row>
    <row r="34" spans="1:15" ht="75" x14ac:dyDescent="0.25">
      <c r="A34" s="1">
        <v>29</v>
      </c>
      <c r="B34" s="14" t="s">
        <v>61</v>
      </c>
      <c r="C34" s="1">
        <v>20</v>
      </c>
      <c r="D34" s="1" t="s">
        <v>43</v>
      </c>
      <c r="E34" s="1">
        <v>40</v>
      </c>
      <c r="F34" s="1" t="s">
        <v>13</v>
      </c>
      <c r="G34" s="1">
        <v>1</v>
      </c>
      <c r="H34" s="1">
        <f t="shared" si="2"/>
        <v>800</v>
      </c>
      <c r="I34" s="1" t="s">
        <v>91</v>
      </c>
      <c r="J34" s="1" t="str">
        <f t="shared" si="3"/>
        <v>20 ცალი</v>
      </c>
      <c r="K34" s="1" t="s">
        <v>32</v>
      </c>
      <c r="L34" s="5" t="s">
        <v>39</v>
      </c>
      <c r="M34" s="5"/>
      <c r="N34" s="5"/>
      <c r="O34" s="5"/>
    </row>
    <row r="35" spans="1:15" ht="75" x14ac:dyDescent="0.25">
      <c r="A35" s="1">
        <v>30</v>
      </c>
      <c r="B35" s="14" t="s">
        <v>60</v>
      </c>
      <c r="C35" s="1">
        <v>5</v>
      </c>
      <c r="D35" s="1" t="s">
        <v>43</v>
      </c>
      <c r="E35" s="1">
        <v>70</v>
      </c>
      <c r="F35" s="1" t="s">
        <v>13</v>
      </c>
      <c r="G35" s="1">
        <v>1</v>
      </c>
      <c r="H35" s="1">
        <f t="shared" si="2"/>
        <v>350</v>
      </c>
      <c r="I35" s="1" t="s">
        <v>91</v>
      </c>
      <c r="J35" s="1" t="str">
        <f t="shared" si="3"/>
        <v>5 ცალი</v>
      </c>
      <c r="K35" s="1" t="s">
        <v>32</v>
      </c>
      <c r="L35" s="5" t="s">
        <v>39</v>
      </c>
      <c r="M35" s="5"/>
      <c r="N35" s="5"/>
      <c r="O35" s="5"/>
    </row>
    <row r="36" spans="1:15" ht="75" x14ac:dyDescent="0.25">
      <c r="A36" s="1">
        <v>31</v>
      </c>
      <c r="B36" s="14" t="s">
        <v>83</v>
      </c>
      <c r="C36" s="1">
        <v>5</v>
      </c>
      <c r="D36" s="1" t="s">
        <v>43</v>
      </c>
      <c r="E36" s="1">
        <v>600</v>
      </c>
      <c r="F36" s="1" t="s">
        <v>13</v>
      </c>
      <c r="G36" s="1">
        <v>1</v>
      </c>
      <c r="H36" s="1">
        <f t="shared" si="2"/>
        <v>3000</v>
      </c>
      <c r="I36" s="1" t="s">
        <v>91</v>
      </c>
      <c r="J36" s="1" t="str">
        <f t="shared" si="3"/>
        <v>5 ცალი</v>
      </c>
      <c r="K36" s="1" t="s">
        <v>32</v>
      </c>
      <c r="L36" s="5" t="s">
        <v>39</v>
      </c>
      <c r="M36" s="5"/>
      <c r="N36" s="5"/>
      <c r="O36" s="5"/>
    </row>
    <row r="37" spans="1:15" ht="75" x14ac:dyDescent="0.25">
      <c r="A37" s="1">
        <v>32</v>
      </c>
      <c r="B37" s="14" t="s">
        <v>84</v>
      </c>
      <c r="C37" s="1">
        <v>15</v>
      </c>
      <c r="D37" s="1" t="s">
        <v>43</v>
      </c>
      <c r="E37" s="2">
        <v>370</v>
      </c>
      <c r="F37" s="1" t="s">
        <v>13</v>
      </c>
      <c r="G37" s="1">
        <v>1</v>
      </c>
      <c r="H37" s="1">
        <f t="shared" si="2"/>
        <v>5550</v>
      </c>
      <c r="I37" s="1" t="s">
        <v>91</v>
      </c>
      <c r="J37" s="1" t="str">
        <f t="shared" si="3"/>
        <v>15 ცალი</v>
      </c>
      <c r="K37" s="1" t="s">
        <v>32</v>
      </c>
      <c r="L37" s="5" t="s">
        <v>39</v>
      </c>
      <c r="M37" s="5"/>
      <c r="N37" s="5"/>
      <c r="O37" s="5"/>
    </row>
    <row r="38" spans="1:15" ht="75" x14ac:dyDescent="0.25">
      <c r="A38" s="1">
        <v>33</v>
      </c>
      <c r="B38" s="14" t="s">
        <v>59</v>
      </c>
      <c r="C38" s="1">
        <v>5</v>
      </c>
      <c r="D38" s="1" t="s">
        <v>43</v>
      </c>
      <c r="E38" s="1">
        <v>3500</v>
      </c>
      <c r="F38" s="1" t="s">
        <v>13</v>
      </c>
      <c r="G38" s="1">
        <v>1</v>
      </c>
      <c r="H38" s="1">
        <f t="shared" si="2"/>
        <v>17500</v>
      </c>
      <c r="I38" s="1" t="s">
        <v>91</v>
      </c>
      <c r="J38" s="1" t="str">
        <f>C38&amp;" "&amp;D38</f>
        <v>5 ცალი</v>
      </c>
      <c r="K38" s="1" t="s">
        <v>32</v>
      </c>
      <c r="L38" s="5" t="s">
        <v>39</v>
      </c>
      <c r="M38" s="5"/>
      <c r="N38" s="5"/>
      <c r="O38" s="5"/>
    </row>
    <row r="39" spans="1:15" ht="135" x14ac:dyDescent="0.25">
      <c r="A39" s="1">
        <v>34</v>
      </c>
      <c r="B39" s="14" t="s">
        <v>30</v>
      </c>
      <c r="C39" s="1">
        <v>10</v>
      </c>
      <c r="D39" s="1" t="s">
        <v>43</v>
      </c>
      <c r="E39" s="1">
        <v>100</v>
      </c>
      <c r="F39" s="1" t="s">
        <v>13</v>
      </c>
      <c r="G39" s="1">
        <v>1</v>
      </c>
      <c r="H39" s="1">
        <f t="shared" si="2"/>
        <v>1000</v>
      </c>
      <c r="I39" s="1" t="s">
        <v>38</v>
      </c>
      <c r="J39" s="1" t="s">
        <v>38</v>
      </c>
      <c r="K39" s="1" t="s">
        <v>33</v>
      </c>
      <c r="L39" s="5"/>
      <c r="M39" s="5" t="s">
        <v>39</v>
      </c>
      <c r="N39" s="5"/>
      <c r="O39" s="5"/>
    </row>
    <row r="40" spans="1:15" ht="75" x14ac:dyDescent="0.25">
      <c r="A40" s="1">
        <v>35</v>
      </c>
      <c r="B40" s="14" t="s">
        <v>55</v>
      </c>
      <c r="C40" s="1">
        <v>15</v>
      </c>
      <c r="D40" s="1" t="s">
        <v>43</v>
      </c>
      <c r="E40" s="1">
        <v>2000</v>
      </c>
      <c r="F40" s="1" t="s">
        <v>13</v>
      </c>
      <c r="G40" s="1">
        <v>1</v>
      </c>
      <c r="H40" s="1">
        <f t="shared" si="2"/>
        <v>30000</v>
      </c>
      <c r="I40" s="1" t="s">
        <v>91</v>
      </c>
      <c r="J40" s="1" t="str">
        <f>C38&amp;" "&amp;D38</f>
        <v>5 ცალი</v>
      </c>
      <c r="K40" s="1"/>
      <c r="L40" s="5" t="s">
        <v>39</v>
      </c>
      <c r="M40" s="5"/>
      <c r="N40" s="5"/>
      <c r="O40" s="5"/>
    </row>
    <row r="41" spans="1:15" ht="75" x14ac:dyDescent="0.25">
      <c r="A41" s="12">
        <v>36</v>
      </c>
      <c r="B41" s="12" t="s">
        <v>56</v>
      </c>
      <c r="C41" s="12">
        <v>20</v>
      </c>
      <c r="D41" s="12" t="s">
        <v>43</v>
      </c>
      <c r="E41" s="12">
        <v>2500</v>
      </c>
      <c r="F41" s="12" t="s">
        <v>13</v>
      </c>
      <c r="G41" s="12">
        <v>1</v>
      </c>
      <c r="H41" s="12">
        <f t="shared" si="2"/>
        <v>50000</v>
      </c>
      <c r="I41" s="12" t="s">
        <v>91</v>
      </c>
      <c r="J41" s="12" t="str">
        <f>C39&amp;" "&amp;D39</f>
        <v>10 ცალი</v>
      </c>
      <c r="K41" s="12"/>
      <c r="L41" s="13" t="s">
        <v>39</v>
      </c>
      <c r="M41" s="15"/>
      <c r="N41" s="13"/>
      <c r="O41" s="13"/>
    </row>
    <row r="42" spans="1:15" ht="75" x14ac:dyDescent="0.25">
      <c r="A42" s="1">
        <v>37</v>
      </c>
      <c r="B42" s="14" t="s">
        <v>57</v>
      </c>
      <c r="C42" s="1">
        <v>200</v>
      </c>
      <c r="D42" s="1" t="s">
        <v>43</v>
      </c>
      <c r="E42" s="1">
        <v>200</v>
      </c>
      <c r="F42" s="1" t="s">
        <v>13</v>
      </c>
      <c r="G42" s="1">
        <v>1</v>
      </c>
      <c r="H42" s="1">
        <f t="shared" si="2"/>
        <v>40000</v>
      </c>
      <c r="I42" s="1" t="s">
        <v>91</v>
      </c>
      <c r="J42" s="1" t="str">
        <f>C40&amp;" "&amp;D40</f>
        <v>15 ცალი</v>
      </c>
      <c r="K42" s="1"/>
      <c r="L42" s="5" t="s">
        <v>39</v>
      </c>
      <c r="M42" s="5"/>
      <c r="N42" s="5"/>
      <c r="O42" s="5"/>
    </row>
    <row r="43" spans="1:15" ht="120" x14ac:dyDescent="0.25">
      <c r="A43" s="1">
        <v>38</v>
      </c>
      <c r="B43" s="6" t="s">
        <v>92</v>
      </c>
      <c r="C43" s="6">
        <v>1</v>
      </c>
      <c r="D43" s="6" t="s">
        <v>43</v>
      </c>
      <c r="E43" s="6">
        <v>640000</v>
      </c>
      <c r="F43" s="6" t="s">
        <v>13</v>
      </c>
      <c r="G43" s="6">
        <v>1</v>
      </c>
      <c r="H43" s="6">
        <f>C43*E43*G43</f>
        <v>640000</v>
      </c>
      <c r="I43" s="6" t="s">
        <v>46</v>
      </c>
      <c r="J43" s="6" t="s">
        <v>46</v>
      </c>
      <c r="K43" s="6" t="s">
        <v>33</v>
      </c>
      <c r="L43" s="7"/>
      <c r="M43" s="7" t="s">
        <v>39</v>
      </c>
      <c r="N43" s="7"/>
      <c r="O43" s="9"/>
    </row>
    <row r="44" spans="1:15" ht="90" x14ac:dyDescent="0.25">
      <c r="A44" s="1">
        <v>39</v>
      </c>
      <c r="B44" s="14" t="s">
        <v>93</v>
      </c>
      <c r="C44" s="1">
        <v>50</v>
      </c>
      <c r="D44" s="1" t="s">
        <v>43</v>
      </c>
      <c r="E44" s="1">
        <v>10</v>
      </c>
      <c r="F44" s="1" t="s">
        <v>26</v>
      </c>
      <c r="G44" s="1">
        <v>2.8</v>
      </c>
      <c r="H44" s="1">
        <f t="shared" si="2"/>
        <v>1400</v>
      </c>
      <c r="I44" s="1" t="s">
        <v>47</v>
      </c>
      <c r="J44" s="1" t="s">
        <v>47</v>
      </c>
      <c r="K44" s="1" t="s">
        <v>32</v>
      </c>
      <c r="L44" s="5" t="s">
        <v>39</v>
      </c>
      <c r="M44" s="5"/>
      <c r="N44" s="5"/>
      <c r="O44" s="5"/>
    </row>
    <row r="45" spans="1:15" ht="90" x14ac:dyDescent="0.25">
      <c r="A45" s="1">
        <v>40</v>
      </c>
      <c r="B45" s="1" t="s">
        <v>27</v>
      </c>
      <c r="C45" s="1">
        <v>20</v>
      </c>
      <c r="D45" s="1" t="s">
        <v>43</v>
      </c>
      <c r="E45" s="1">
        <v>90</v>
      </c>
      <c r="F45" s="1" t="s">
        <v>26</v>
      </c>
      <c r="G45" s="1">
        <v>2.57</v>
      </c>
      <c r="H45" s="1">
        <f t="shared" si="2"/>
        <v>4626</v>
      </c>
      <c r="I45" s="1" t="s">
        <v>48</v>
      </c>
      <c r="J45" s="1" t="s">
        <v>48</v>
      </c>
      <c r="K45" s="1" t="s">
        <v>32</v>
      </c>
      <c r="L45" s="5" t="s">
        <v>39</v>
      </c>
      <c r="M45" s="5"/>
      <c r="N45" s="5"/>
      <c r="O45" s="5"/>
    </row>
    <row r="46" spans="1:15" ht="75" x14ac:dyDescent="0.25">
      <c r="A46" s="1">
        <v>41</v>
      </c>
      <c r="B46" s="1" t="s">
        <v>53</v>
      </c>
      <c r="C46" s="1">
        <v>5</v>
      </c>
      <c r="D46" s="1" t="s">
        <v>43</v>
      </c>
      <c r="E46" s="1">
        <v>2100</v>
      </c>
      <c r="F46" s="1" t="s">
        <v>26</v>
      </c>
      <c r="G46" s="1">
        <v>2.8</v>
      </c>
      <c r="H46" s="1">
        <f t="shared" si="2"/>
        <v>29399.999999999996</v>
      </c>
      <c r="I46" s="1" t="s">
        <v>91</v>
      </c>
      <c r="J46" s="1" t="str">
        <f>C38&amp;" "&amp;D38</f>
        <v>5 ცალი</v>
      </c>
      <c r="K46" s="1" t="s">
        <v>32</v>
      </c>
      <c r="L46" s="5" t="s">
        <v>39</v>
      </c>
      <c r="M46" s="5"/>
      <c r="N46" s="5"/>
      <c r="O46" s="5"/>
    </row>
    <row r="47" spans="1:15" ht="75" x14ac:dyDescent="0.25">
      <c r="A47" s="1">
        <v>44</v>
      </c>
      <c r="B47" s="14" t="s">
        <v>58</v>
      </c>
      <c r="C47" s="1">
        <v>200</v>
      </c>
      <c r="D47" s="1" t="s">
        <v>43</v>
      </c>
      <c r="E47" s="1">
        <v>1</v>
      </c>
      <c r="F47" s="1" t="s">
        <v>13</v>
      </c>
      <c r="G47" s="1">
        <v>1</v>
      </c>
      <c r="H47" s="1">
        <f t="shared" si="2"/>
        <v>200</v>
      </c>
      <c r="I47" s="1" t="s">
        <v>91</v>
      </c>
      <c r="J47" s="1" t="str">
        <f t="shared" ref="J47:J66" si="4">C39&amp;" "&amp;D39</f>
        <v>10 ცალი</v>
      </c>
      <c r="K47" s="1" t="s">
        <v>32</v>
      </c>
      <c r="L47" s="5" t="s">
        <v>39</v>
      </c>
      <c r="M47" s="5"/>
      <c r="N47" s="5"/>
      <c r="O47" s="5"/>
    </row>
    <row r="48" spans="1:15" ht="75" x14ac:dyDescent="0.25">
      <c r="A48" s="1">
        <v>45</v>
      </c>
      <c r="B48" s="14" t="s">
        <v>63</v>
      </c>
      <c r="C48" s="1">
        <v>1</v>
      </c>
      <c r="D48" s="1" t="s">
        <v>43</v>
      </c>
      <c r="E48" s="1">
        <v>50000</v>
      </c>
      <c r="F48" s="1" t="s">
        <v>13</v>
      </c>
      <c r="G48" s="1">
        <v>1</v>
      </c>
      <c r="H48" s="1">
        <f t="shared" si="2"/>
        <v>50000</v>
      </c>
      <c r="I48" s="1" t="s">
        <v>91</v>
      </c>
      <c r="J48" s="1" t="str">
        <f t="shared" si="4"/>
        <v>15 ცალი</v>
      </c>
      <c r="K48" s="1" t="s">
        <v>32</v>
      </c>
      <c r="L48" s="5"/>
      <c r="M48" s="5" t="s">
        <v>39</v>
      </c>
      <c r="N48" s="5"/>
      <c r="O48" s="5"/>
    </row>
    <row r="49" spans="1:15" ht="75" x14ac:dyDescent="0.25">
      <c r="A49" s="1">
        <v>46</v>
      </c>
      <c r="B49" s="14" t="s">
        <v>72</v>
      </c>
      <c r="C49" s="8">
        <v>15</v>
      </c>
      <c r="D49" s="1" t="s">
        <v>43</v>
      </c>
      <c r="E49" s="1">
        <v>150</v>
      </c>
      <c r="F49" s="1" t="s">
        <v>13</v>
      </c>
      <c r="G49" s="1">
        <v>1</v>
      </c>
      <c r="H49" s="1">
        <f t="shared" si="2"/>
        <v>2250</v>
      </c>
      <c r="I49" s="1" t="s">
        <v>91</v>
      </c>
      <c r="J49" s="1" t="str">
        <f t="shared" si="4"/>
        <v>20 ცალი</v>
      </c>
      <c r="K49" s="1" t="s">
        <v>32</v>
      </c>
      <c r="L49" s="5" t="s">
        <v>39</v>
      </c>
      <c r="M49" s="1"/>
      <c r="N49" s="1"/>
      <c r="O49" s="1"/>
    </row>
    <row r="50" spans="1:15" ht="75" x14ac:dyDescent="0.25">
      <c r="A50" s="1">
        <v>47</v>
      </c>
      <c r="B50" s="14" t="s">
        <v>73</v>
      </c>
      <c r="C50" s="1">
        <v>20</v>
      </c>
      <c r="D50" s="1" t="s">
        <v>43</v>
      </c>
      <c r="E50" s="1">
        <v>170</v>
      </c>
      <c r="F50" s="1" t="s">
        <v>13</v>
      </c>
      <c r="G50" s="1">
        <v>1</v>
      </c>
      <c r="H50" s="1">
        <f t="shared" si="2"/>
        <v>3400</v>
      </c>
      <c r="I50" s="1" t="s">
        <v>91</v>
      </c>
      <c r="J50" s="1" t="str">
        <f t="shared" si="4"/>
        <v>200 ცალი</v>
      </c>
      <c r="K50" s="1" t="s">
        <v>32</v>
      </c>
      <c r="L50" s="5" t="s">
        <v>39</v>
      </c>
      <c r="M50" s="1"/>
      <c r="N50" s="1"/>
      <c r="O50" s="1"/>
    </row>
    <row r="51" spans="1:15" ht="75" x14ac:dyDescent="0.25">
      <c r="A51" s="1">
        <v>48</v>
      </c>
      <c r="B51" s="14" t="s">
        <v>74</v>
      </c>
      <c r="C51" s="1">
        <v>20</v>
      </c>
      <c r="D51" s="1" t="s">
        <v>43</v>
      </c>
      <c r="E51" s="1">
        <v>80</v>
      </c>
      <c r="F51" s="1" t="s">
        <v>13</v>
      </c>
      <c r="G51" s="1"/>
      <c r="H51" s="1">
        <f t="shared" si="2"/>
        <v>0</v>
      </c>
      <c r="I51" s="1" t="s">
        <v>91</v>
      </c>
      <c r="J51" s="1" t="str">
        <f t="shared" si="4"/>
        <v>1 ცალი</v>
      </c>
      <c r="K51" s="1" t="s">
        <v>32</v>
      </c>
      <c r="L51" s="5" t="s">
        <v>39</v>
      </c>
      <c r="M51" s="1"/>
      <c r="N51" s="1"/>
      <c r="O51" s="1"/>
    </row>
    <row r="52" spans="1:15" ht="75" x14ac:dyDescent="0.25">
      <c r="A52" s="1">
        <v>49</v>
      </c>
      <c r="B52" s="14" t="s">
        <v>75</v>
      </c>
      <c r="C52" s="1">
        <v>20</v>
      </c>
      <c r="D52" s="1" t="s">
        <v>43</v>
      </c>
      <c r="E52" s="1">
        <v>225</v>
      </c>
      <c r="F52" s="1" t="s">
        <v>13</v>
      </c>
      <c r="G52" s="1">
        <v>1</v>
      </c>
      <c r="H52" s="1">
        <f t="shared" si="2"/>
        <v>4500</v>
      </c>
      <c r="I52" s="1" t="s">
        <v>91</v>
      </c>
      <c r="J52" s="1" t="str">
        <f t="shared" si="4"/>
        <v>50 ცალი</v>
      </c>
      <c r="K52" s="1" t="s">
        <v>32</v>
      </c>
      <c r="L52" s="5" t="s">
        <v>39</v>
      </c>
      <c r="M52" s="1"/>
      <c r="N52" s="1"/>
      <c r="O52" s="1"/>
    </row>
    <row r="53" spans="1:15" ht="75" x14ac:dyDescent="0.25">
      <c r="A53" s="1">
        <v>50</v>
      </c>
      <c r="B53" s="14" t="s">
        <v>76</v>
      </c>
      <c r="C53" s="1">
        <v>20</v>
      </c>
      <c r="D53" s="1" t="s">
        <v>43</v>
      </c>
      <c r="E53" s="1">
        <v>10</v>
      </c>
      <c r="F53" s="1" t="s">
        <v>13</v>
      </c>
      <c r="G53" s="1">
        <v>1</v>
      </c>
      <c r="H53" s="1">
        <f t="shared" si="2"/>
        <v>200</v>
      </c>
      <c r="I53" s="1" t="s">
        <v>91</v>
      </c>
      <c r="J53" s="1" t="str">
        <f t="shared" si="4"/>
        <v>20 ცალი</v>
      </c>
      <c r="K53" s="1" t="s">
        <v>32</v>
      </c>
      <c r="L53" s="5" t="s">
        <v>39</v>
      </c>
      <c r="M53" s="1"/>
      <c r="N53" s="1"/>
      <c r="O53" s="1"/>
    </row>
    <row r="54" spans="1:15" ht="75" x14ac:dyDescent="0.25">
      <c r="A54" s="1">
        <v>51</v>
      </c>
      <c r="B54" s="14" t="s">
        <v>78</v>
      </c>
      <c r="C54" s="1">
        <v>5</v>
      </c>
      <c r="D54" s="1" t="s">
        <v>43</v>
      </c>
      <c r="E54" s="1">
        <v>15</v>
      </c>
      <c r="F54" s="1" t="s">
        <v>13</v>
      </c>
      <c r="G54" s="1">
        <v>1</v>
      </c>
      <c r="H54" s="1">
        <f t="shared" si="2"/>
        <v>75</v>
      </c>
      <c r="I54" s="1" t="s">
        <v>91</v>
      </c>
      <c r="J54" s="1" t="str">
        <f t="shared" si="4"/>
        <v>5 ცალი</v>
      </c>
      <c r="K54" s="1" t="s">
        <v>32</v>
      </c>
      <c r="L54" s="5" t="s">
        <v>39</v>
      </c>
      <c r="M54" s="1"/>
      <c r="N54" s="1"/>
      <c r="O54" s="1"/>
    </row>
    <row r="55" spans="1:15" ht="75" x14ac:dyDescent="0.25">
      <c r="A55" s="1">
        <v>52</v>
      </c>
      <c r="B55" s="14" t="s">
        <v>77</v>
      </c>
      <c r="C55" s="1">
        <v>5</v>
      </c>
      <c r="D55" s="1" t="s">
        <v>43</v>
      </c>
      <c r="E55" s="1">
        <v>15</v>
      </c>
      <c r="F55" s="1" t="s">
        <v>13</v>
      </c>
      <c r="G55" s="1">
        <v>1</v>
      </c>
      <c r="H55" s="1">
        <f t="shared" si="2"/>
        <v>75</v>
      </c>
      <c r="I55" s="1" t="s">
        <v>91</v>
      </c>
      <c r="J55" s="1" t="str">
        <f t="shared" si="4"/>
        <v>200 ცალი</v>
      </c>
      <c r="K55" s="1" t="s">
        <v>32</v>
      </c>
      <c r="L55" s="5" t="s">
        <v>39</v>
      </c>
      <c r="M55" s="1"/>
      <c r="N55" s="1"/>
      <c r="O55" s="1"/>
    </row>
    <row r="56" spans="1:15" ht="75" x14ac:dyDescent="0.25">
      <c r="A56" s="1">
        <v>53</v>
      </c>
      <c r="B56" s="14" t="s">
        <v>79</v>
      </c>
      <c r="C56" s="1">
        <v>10</v>
      </c>
      <c r="D56" s="1" t="s">
        <v>43</v>
      </c>
      <c r="E56" s="1">
        <v>800</v>
      </c>
      <c r="F56" s="1" t="s">
        <v>13</v>
      </c>
      <c r="G56" s="1">
        <v>1</v>
      </c>
      <c r="H56" s="1">
        <f t="shared" si="2"/>
        <v>8000</v>
      </c>
      <c r="I56" s="1" t="s">
        <v>91</v>
      </c>
      <c r="J56" s="1" t="str">
        <f t="shared" si="4"/>
        <v>1 ცალი</v>
      </c>
      <c r="K56" s="1" t="s">
        <v>32</v>
      </c>
      <c r="L56" s="5" t="s">
        <v>39</v>
      </c>
      <c r="M56" s="1"/>
      <c r="N56" s="1"/>
      <c r="O56" s="1"/>
    </row>
    <row r="57" spans="1:15" ht="75" x14ac:dyDescent="0.25">
      <c r="A57" s="12">
        <v>54</v>
      </c>
      <c r="B57" s="12" t="s">
        <v>80</v>
      </c>
      <c r="C57" s="12">
        <v>1</v>
      </c>
      <c r="D57" s="12" t="s">
        <v>43</v>
      </c>
      <c r="E57" s="12">
        <v>10000</v>
      </c>
      <c r="F57" s="12" t="s">
        <v>13</v>
      </c>
      <c r="G57" s="12">
        <v>1</v>
      </c>
      <c r="H57" s="12">
        <f t="shared" si="2"/>
        <v>10000</v>
      </c>
      <c r="I57" s="12" t="s">
        <v>91</v>
      </c>
      <c r="J57" s="12"/>
      <c r="K57" s="12" t="s">
        <v>32</v>
      </c>
      <c r="L57" s="13" t="s">
        <v>39</v>
      </c>
      <c r="M57" s="12"/>
      <c r="N57" s="12"/>
      <c r="O57" s="12"/>
    </row>
    <row r="58" spans="1:15" ht="75" x14ac:dyDescent="0.25">
      <c r="A58" s="12">
        <v>55</v>
      </c>
      <c r="B58" s="12" t="s">
        <v>81</v>
      </c>
      <c r="C58" s="12">
        <v>2</v>
      </c>
      <c r="D58" s="12" t="s">
        <v>43</v>
      </c>
      <c r="E58" s="12">
        <v>2000</v>
      </c>
      <c r="F58" s="12" t="s">
        <v>13</v>
      </c>
      <c r="G58" s="12">
        <v>1</v>
      </c>
      <c r="H58" s="12">
        <f t="shared" si="2"/>
        <v>4000</v>
      </c>
      <c r="I58" s="12" t="s">
        <v>91</v>
      </c>
      <c r="J58" s="12" t="str">
        <f t="shared" si="4"/>
        <v>20 ცალი</v>
      </c>
      <c r="K58" s="12" t="s">
        <v>32</v>
      </c>
      <c r="L58" s="13" t="s">
        <v>39</v>
      </c>
      <c r="M58" s="12"/>
      <c r="N58" s="12"/>
      <c r="O58" s="12"/>
    </row>
    <row r="59" spans="1:15" ht="75" x14ac:dyDescent="0.25">
      <c r="A59" s="12">
        <v>56</v>
      </c>
      <c r="B59" s="12" t="s">
        <v>82</v>
      </c>
      <c r="C59" s="12">
        <v>2</v>
      </c>
      <c r="D59" s="12" t="s">
        <v>43</v>
      </c>
      <c r="E59" s="12">
        <v>1500</v>
      </c>
      <c r="F59" s="12" t="s">
        <v>26</v>
      </c>
      <c r="G59" s="12">
        <v>2.75</v>
      </c>
      <c r="H59" s="12">
        <f t="shared" si="2"/>
        <v>8250</v>
      </c>
      <c r="I59" s="12" t="s">
        <v>91</v>
      </c>
      <c r="J59" s="12" t="str">
        <f t="shared" si="4"/>
        <v>20 ცალი</v>
      </c>
      <c r="K59" s="12" t="s">
        <v>32</v>
      </c>
      <c r="L59" s="13" t="s">
        <v>39</v>
      </c>
      <c r="M59" s="12"/>
      <c r="N59" s="12"/>
      <c r="O59" s="12"/>
    </row>
    <row r="60" spans="1:15" ht="75" x14ac:dyDescent="0.25">
      <c r="A60" s="12">
        <v>57</v>
      </c>
      <c r="B60" s="12" t="s">
        <v>85</v>
      </c>
      <c r="C60" s="12">
        <v>4</v>
      </c>
      <c r="D60" s="12" t="s">
        <v>43</v>
      </c>
      <c r="E60" s="12">
        <v>50</v>
      </c>
      <c r="F60" s="12" t="s">
        <v>13</v>
      </c>
      <c r="G60" s="12">
        <v>1</v>
      </c>
      <c r="H60" s="12">
        <f t="shared" si="2"/>
        <v>200</v>
      </c>
      <c r="I60" s="12" t="s">
        <v>91</v>
      </c>
      <c r="J60" s="12" t="str">
        <f t="shared" si="4"/>
        <v>20 ცალი</v>
      </c>
      <c r="K60" s="12" t="s">
        <v>32</v>
      </c>
      <c r="L60" s="13" t="s">
        <v>39</v>
      </c>
      <c r="M60" s="12"/>
      <c r="N60" s="12"/>
      <c r="O60" s="12"/>
    </row>
    <row r="61" spans="1:15" ht="75" x14ac:dyDescent="0.25">
      <c r="A61" s="1">
        <v>58</v>
      </c>
      <c r="B61" s="14" t="s">
        <v>86</v>
      </c>
      <c r="C61" s="1">
        <v>4</v>
      </c>
      <c r="D61" s="1" t="s">
        <v>43</v>
      </c>
      <c r="E61" s="1">
        <v>80</v>
      </c>
      <c r="F61" s="1" t="s">
        <v>26</v>
      </c>
      <c r="G61" s="1">
        <v>2.75</v>
      </c>
      <c r="H61" s="1">
        <f t="shared" si="2"/>
        <v>880</v>
      </c>
      <c r="I61" s="1" t="s">
        <v>91</v>
      </c>
      <c r="J61" s="1" t="str">
        <f t="shared" si="4"/>
        <v>20 ცალი</v>
      </c>
      <c r="K61" s="1" t="s">
        <v>32</v>
      </c>
      <c r="L61" s="5" t="s">
        <v>39</v>
      </c>
      <c r="M61" s="1"/>
      <c r="N61" s="1"/>
      <c r="O61" s="1"/>
    </row>
    <row r="62" spans="1:15" ht="75" x14ac:dyDescent="0.25">
      <c r="A62" s="1">
        <v>59</v>
      </c>
      <c r="B62" s="14" t="s">
        <v>87</v>
      </c>
      <c r="C62" s="1">
        <v>50</v>
      </c>
      <c r="D62" s="1" t="s">
        <v>43</v>
      </c>
      <c r="E62" s="1">
        <v>120</v>
      </c>
      <c r="F62" s="1" t="s">
        <v>13</v>
      </c>
      <c r="G62" s="1">
        <v>1</v>
      </c>
      <c r="H62" s="1">
        <f t="shared" si="2"/>
        <v>6000</v>
      </c>
      <c r="I62" s="1" t="s">
        <v>91</v>
      </c>
      <c r="J62" s="1" t="str">
        <f t="shared" si="4"/>
        <v>5 ცალი</v>
      </c>
      <c r="K62" s="1" t="s">
        <v>32</v>
      </c>
      <c r="L62" s="5" t="s">
        <v>39</v>
      </c>
      <c r="M62" s="1"/>
      <c r="N62" s="1"/>
      <c r="O62" s="1"/>
    </row>
    <row r="63" spans="1:15" ht="75" x14ac:dyDescent="0.25">
      <c r="A63" s="1">
        <v>60</v>
      </c>
      <c r="B63" s="14" t="s">
        <v>88</v>
      </c>
      <c r="C63" s="1">
        <v>5</v>
      </c>
      <c r="D63" s="1" t="s">
        <v>43</v>
      </c>
      <c r="E63" s="1">
        <v>100</v>
      </c>
      <c r="F63" s="1" t="s">
        <v>13</v>
      </c>
      <c r="G63" s="1">
        <v>1</v>
      </c>
      <c r="H63" s="1">
        <f t="shared" si="2"/>
        <v>500</v>
      </c>
      <c r="I63" s="1" t="s">
        <v>91</v>
      </c>
      <c r="J63" s="1" t="str">
        <f t="shared" si="4"/>
        <v>5 ცალი</v>
      </c>
      <c r="K63" s="1" t="s">
        <v>32</v>
      </c>
      <c r="L63" s="5" t="s">
        <v>39</v>
      </c>
      <c r="M63" s="1"/>
      <c r="N63" s="1"/>
      <c r="O63" s="1"/>
    </row>
    <row r="64" spans="1:15" ht="75" x14ac:dyDescent="0.25">
      <c r="A64" s="1">
        <v>61</v>
      </c>
      <c r="B64" s="14" t="s">
        <v>52</v>
      </c>
      <c r="C64" s="1">
        <v>15</v>
      </c>
      <c r="D64" s="1" t="s">
        <v>43</v>
      </c>
      <c r="E64" s="1">
        <v>1800</v>
      </c>
      <c r="F64" s="1" t="s">
        <v>13</v>
      </c>
      <c r="G64" s="1">
        <v>2</v>
      </c>
      <c r="H64" s="1">
        <f t="shared" ref="H64:H71" si="5">C64*E64*G64</f>
        <v>54000</v>
      </c>
      <c r="I64" s="1" t="s">
        <v>91</v>
      </c>
      <c r="J64" s="1" t="str">
        <f t="shared" si="4"/>
        <v>10 ცალი</v>
      </c>
      <c r="K64" s="1" t="s">
        <v>32</v>
      </c>
      <c r="L64" s="5" t="s">
        <v>39</v>
      </c>
      <c r="M64" s="1"/>
      <c r="N64" s="1"/>
      <c r="O64" s="1"/>
    </row>
    <row r="65" spans="1:15" ht="75" x14ac:dyDescent="0.25">
      <c r="A65" s="1">
        <v>62</v>
      </c>
      <c r="B65" s="14" t="s">
        <v>89</v>
      </c>
      <c r="C65" s="1">
        <v>1</v>
      </c>
      <c r="D65" s="1" t="s">
        <v>43</v>
      </c>
      <c r="E65" s="1">
        <v>50</v>
      </c>
      <c r="F65" s="1" t="s">
        <v>13</v>
      </c>
      <c r="G65" s="1">
        <v>1</v>
      </c>
      <c r="H65" s="1">
        <f t="shared" si="5"/>
        <v>50</v>
      </c>
      <c r="I65" s="1" t="s">
        <v>91</v>
      </c>
      <c r="J65" s="1" t="str">
        <f t="shared" si="4"/>
        <v>1 ცალი</v>
      </c>
      <c r="K65" s="1" t="s">
        <v>32</v>
      </c>
      <c r="L65" s="5" t="s">
        <v>39</v>
      </c>
      <c r="M65" s="1"/>
      <c r="N65" s="1"/>
      <c r="O65" s="1"/>
    </row>
    <row r="66" spans="1:15" ht="75" x14ac:dyDescent="0.25">
      <c r="A66" s="1">
        <v>63</v>
      </c>
      <c r="B66" s="14" t="s">
        <v>90</v>
      </c>
      <c r="C66" s="1">
        <v>4</v>
      </c>
      <c r="D66" s="1" t="s">
        <v>43</v>
      </c>
      <c r="E66" s="1">
        <v>550</v>
      </c>
      <c r="F66" s="1" t="s">
        <v>13</v>
      </c>
      <c r="G66" s="1">
        <v>1</v>
      </c>
      <c r="H66" s="1">
        <f t="shared" si="5"/>
        <v>2200</v>
      </c>
      <c r="I66" s="1" t="s">
        <v>91</v>
      </c>
      <c r="J66" s="1" t="str">
        <f t="shared" si="4"/>
        <v>2 ცალი</v>
      </c>
      <c r="K66" s="1" t="s">
        <v>32</v>
      </c>
      <c r="L66" s="5" t="s">
        <v>39</v>
      </c>
      <c r="M66" s="1"/>
      <c r="N66" s="1"/>
      <c r="O66" s="1"/>
    </row>
    <row r="67" spans="1:15" x14ac:dyDescent="0.25">
      <c r="A67" s="1">
        <v>63</v>
      </c>
      <c r="B67" s="1"/>
      <c r="C67" s="1"/>
      <c r="D67" s="1"/>
      <c r="E67" s="1"/>
      <c r="F67" s="1"/>
      <c r="G67" s="1"/>
      <c r="H67" s="1">
        <f t="shared" si="5"/>
        <v>0</v>
      </c>
      <c r="I67" s="1"/>
      <c r="J67" s="1"/>
      <c r="K67" s="1"/>
      <c r="L67" s="1"/>
      <c r="M67" s="1"/>
      <c r="N67" s="1"/>
      <c r="O67" s="1"/>
    </row>
    <row r="68" spans="1:15" x14ac:dyDescent="0.25">
      <c r="A68" s="1">
        <v>63</v>
      </c>
      <c r="B68" s="1"/>
      <c r="C68" s="1"/>
      <c r="D68" s="1"/>
      <c r="E68" s="1"/>
      <c r="F68" s="1"/>
      <c r="G68" s="1"/>
      <c r="H68" s="1">
        <f t="shared" si="5"/>
        <v>0</v>
      </c>
      <c r="I68" s="1"/>
      <c r="J68" s="1"/>
      <c r="K68" s="1"/>
      <c r="L68" s="1"/>
      <c r="M68" s="1"/>
      <c r="N68" s="1"/>
      <c r="O68" s="1"/>
    </row>
    <row r="69" spans="1:15" x14ac:dyDescent="0.25">
      <c r="A69" s="1">
        <v>63</v>
      </c>
      <c r="B69" s="1"/>
      <c r="C69" s="1"/>
      <c r="D69" s="1"/>
      <c r="E69" s="1"/>
      <c r="F69" s="1"/>
      <c r="G69" s="1"/>
      <c r="H69" s="1">
        <f t="shared" si="5"/>
        <v>0</v>
      </c>
      <c r="I69" s="1"/>
      <c r="J69" s="1"/>
      <c r="K69" s="1"/>
      <c r="L69" s="1"/>
      <c r="M69" s="1"/>
      <c r="N69" s="1"/>
      <c r="O69" s="1"/>
    </row>
    <row r="70" spans="1:15" x14ac:dyDescent="0.25">
      <c r="A70" s="1">
        <v>63</v>
      </c>
      <c r="B70" s="1"/>
      <c r="C70" s="1"/>
      <c r="D70" s="1"/>
      <c r="E70" s="1"/>
      <c r="F70" s="1"/>
      <c r="G70" s="1"/>
      <c r="H70" s="1">
        <f t="shared" si="5"/>
        <v>0</v>
      </c>
      <c r="I70" s="1"/>
      <c r="J70" s="1"/>
      <c r="K70" s="1"/>
      <c r="L70" s="1"/>
      <c r="M70" s="1"/>
      <c r="N70" s="1"/>
      <c r="O70" s="1"/>
    </row>
    <row r="71" spans="1:15" x14ac:dyDescent="0.25">
      <c r="A71" s="1">
        <v>63</v>
      </c>
      <c r="B71" s="1"/>
      <c r="C71" s="1"/>
      <c r="D71" s="1"/>
      <c r="E71" s="1"/>
      <c r="F71" s="1"/>
      <c r="G71" s="1"/>
      <c r="H71" s="1">
        <f t="shared" si="5"/>
        <v>0</v>
      </c>
      <c r="I71" s="1"/>
      <c r="J71" s="1"/>
      <c r="K71" s="1"/>
      <c r="L71" s="1"/>
      <c r="M71" s="1"/>
      <c r="N71" s="1"/>
      <c r="O71" s="1"/>
    </row>
    <row r="72" spans="1:15" x14ac:dyDescent="0.25">
      <c r="G72" s="10" t="s">
        <v>37</v>
      </c>
      <c r="H72" s="10">
        <f>SUM(H12:H71)</f>
        <v>1280756</v>
      </c>
    </row>
  </sheetData>
  <mergeCells count="4">
    <mergeCell ref="B2:O2"/>
    <mergeCell ref="B3:O3"/>
    <mergeCell ref="L4:O4"/>
    <mergeCell ref="A1:O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3C32C-068E-4306-A57E-9729BA9C3933}">
  <dimension ref="A1:G5"/>
  <sheetViews>
    <sheetView workbookViewId="0">
      <selection activeCell="D11" sqref="D11"/>
    </sheetView>
  </sheetViews>
  <sheetFormatPr defaultRowHeight="15" x14ac:dyDescent="0.25"/>
  <cols>
    <col min="1" max="1" width="38.42578125" bestFit="1" customWidth="1"/>
  </cols>
  <sheetData>
    <row r="1" spans="1:7" x14ac:dyDescent="0.25">
      <c r="A1" t="s">
        <v>20</v>
      </c>
      <c r="B1">
        <v>50</v>
      </c>
      <c r="C1" t="s">
        <v>43</v>
      </c>
      <c r="D1">
        <v>4</v>
      </c>
      <c r="E1" t="s">
        <v>13</v>
      </c>
      <c r="F1">
        <v>1</v>
      </c>
      <c r="G1">
        <v>200</v>
      </c>
    </row>
    <row r="2" spans="1:7" x14ac:dyDescent="0.25">
      <c r="A2" t="s">
        <v>22</v>
      </c>
      <c r="B2">
        <v>6</v>
      </c>
      <c r="C2" t="s">
        <v>43</v>
      </c>
      <c r="D2">
        <v>5</v>
      </c>
      <c r="E2" t="s">
        <v>13</v>
      </c>
      <c r="F2">
        <v>1</v>
      </c>
      <c r="G2">
        <v>30</v>
      </c>
    </row>
    <row r="3" spans="1:7" x14ac:dyDescent="0.25">
      <c r="A3" t="s">
        <v>28</v>
      </c>
      <c r="B3">
        <v>5</v>
      </c>
      <c r="C3" t="s">
        <v>43</v>
      </c>
      <c r="D3">
        <v>180</v>
      </c>
      <c r="E3" t="s">
        <v>13</v>
      </c>
      <c r="F3">
        <v>1</v>
      </c>
      <c r="G3">
        <v>900</v>
      </c>
    </row>
    <row r="4" spans="1:7" x14ac:dyDescent="0.25">
      <c r="A4" t="s">
        <v>29</v>
      </c>
      <c r="B4">
        <v>5</v>
      </c>
      <c r="C4" t="s">
        <v>43</v>
      </c>
      <c r="D4">
        <v>10</v>
      </c>
      <c r="E4" t="s">
        <v>13</v>
      </c>
      <c r="F4">
        <v>1</v>
      </c>
      <c r="G4">
        <v>50</v>
      </c>
    </row>
    <row r="5" spans="1:7" x14ac:dyDescent="0.25">
      <c r="A5" t="s">
        <v>31</v>
      </c>
      <c r="B5">
        <v>2</v>
      </c>
      <c r="C5" t="s">
        <v>43</v>
      </c>
      <c r="D5">
        <v>50</v>
      </c>
      <c r="E5" t="s">
        <v>13</v>
      </c>
      <c r="F5">
        <v>1</v>
      </c>
      <c r="G5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სამუშაო ფურცლები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</dc:creator>
  <cp:lastModifiedBy>ZVIO</cp:lastModifiedBy>
  <dcterms:created xsi:type="dcterms:W3CDTF">2015-06-05T18:17:20Z</dcterms:created>
  <dcterms:modified xsi:type="dcterms:W3CDTF">2023-03-29T12:07:44Z</dcterms:modified>
</cp:coreProperties>
</file>